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ye Elston\Documents\West Lavington\Finance\EOY 2021-22\"/>
    </mc:Choice>
  </mc:AlternateContent>
  <xr:revisionPtr revIDLastSave="0" documentId="8_{CF48E6A0-7D02-4358-B892-1392769EB21F}" xr6:coauthVersionLast="47" xr6:coauthVersionMax="47" xr10:uidLastSave="{00000000-0000-0000-0000-000000000000}"/>
  <bookViews>
    <workbookView xWindow="-108" yWindow="-108" windowWidth="19416" windowHeight="10416" xr2:uid="{C8CDC8E9-62A4-4A4D-8EBA-7F209A06EA1A}"/>
  </bookViews>
  <sheets>
    <sheet name="31.03.22" sheetId="8" r:id="rId1"/>
    <sheet name="31.03.21" sheetId="7" r:id="rId2"/>
    <sheet name="31.03.20" sheetId="6" r:id="rId3"/>
    <sheet name="31 3 19" sheetId="4" r:id="rId4"/>
    <sheet name="31 3 18" sheetId="2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7" i="8" l="1"/>
  <c r="G33" i="8" s="1"/>
  <c r="G18" i="8"/>
  <c r="G14" i="8"/>
  <c r="G8" i="8"/>
  <c r="G27" i="7"/>
  <c r="G33" i="7" s="1"/>
  <c r="G18" i="7"/>
  <c r="G14" i="7"/>
  <c r="G8" i="7"/>
  <c r="G14" i="6"/>
  <c r="G8" i="6"/>
  <c r="G19" i="8" l="1"/>
  <c r="G19" i="7"/>
  <c r="G27" i="6"/>
  <c r="G33" i="6" s="1"/>
  <c r="G18" i="6"/>
  <c r="G19" i="6" s="1"/>
  <c r="K5" i="4" l="1"/>
  <c r="F24" i="2" l="1"/>
  <c r="G32" i="4" l="1"/>
  <c r="G27" i="4"/>
  <c r="G18" i="4"/>
  <c r="G13" i="4"/>
  <c r="G8" i="4"/>
  <c r="G13" i="2"/>
  <c r="G34" i="2"/>
  <c r="G28" i="2"/>
  <c r="G35" i="2" s="1"/>
  <c r="G18" i="2"/>
  <c r="G8" i="2"/>
  <c r="G33" i="4" l="1"/>
  <c r="G19" i="4"/>
  <c r="G19" i="2"/>
  <c r="J35" i="2" s="1"/>
  <c r="I33" i="4" l="1"/>
</calcChain>
</file>

<file path=xl/sharedStrings.xml><?xml version="1.0" encoding="utf-8"?>
<sst xmlns="http://schemas.openxmlformats.org/spreadsheetml/2006/main" count="79" uniqueCount="37">
  <si>
    <t>Combined cashbook balance 31.3.18</t>
  </si>
  <si>
    <t>Less payments in year</t>
  </si>
  <si>
    <t>Plus receipts in year</t>
  </si>
  <si>
    <t>Combined opening balance 1/4/17</t>
  </si>
  <si>
    <t>Bank reconciliation as at 31st March 2018</t>
  </si>
  <si>
    <t>Less uncleared cheques</t>
  </si>
  <si>
    <t>Plus: uncleared deposits</t>
  </si>
  <si>
    <t>Current a/c</t>
  </si>
  <si>
    <t>Combined opening balance 1/4/18</t>
  </si>
  <si>
    <t>Combined cashbook balance 31.3.19</t>
  </si>
  <si>
    <t>Bank reconciliation as at 31st March 2019</t>
  </si>
  <si>
    <t>Current a/c balance 31.3.18</t>
  </si>
  <si>
    <t>Deposit 1   A/c balance 31.3.18</t>
  </si>
  <si>
    <t>Deposit 2 a/c balance 31.3.18</t>
  </si>
  <si>
    <t>Deposit 1 a/c</t>
  </si>
  <si>
    <t>Deposit 2 A.c</t>
  </si>
  <si>
    <t>W Lavington Parish Council</t>
  </si>
  <si>
    <t>Current a/c balance 31.3.19</t>
  </si>
  <si>
    <t>Deposit 1   A/c balance 31.3.19</t>
  </si>
  <si>
    <t>Deposit 2 a/c balance 31.3.19</t>
  </si>
  <si>
    <t>=</t>
  </si>
  <si>
    <t>Bank reconciliation as at 31st March 2020</t>
  </si>
  <si>
    <t>Current a/c balance 31.3.20</t>
  </si>
  <si>
    <t>Deposit 1   A/c balance 31.3.20</t>
  </si>
  <si>
    <t>Deposit 2 a/c balance 31.3.20</t>
  </si>
  <si>
    <t>Combined opening balance 01.04.19</t>
  </si>
  <si>
    <t>Combined cashbook balance 31.3.20</t>
  </si>
  <si>
    <t>Bank reconciliation as at 31st March 2021</t>
  </si>
  <si>
    <t>Current a/c balance 31.3.21</t>
  </si>
  <si>
    <t>Deposit 1   A/c balance 31.3.21</t>
  </si>
  <si>
    <t>Deposit 2 a/c balance 31.3.21</t>
  </si>
  <si>
    <t>Combined opening balance 01.04.20</t>
  </si>
  <si>
    <t>Bank reconciliation as at 31st March 2022</t>
  </si>
  <si>
    <t>Current a/c balance 31.3.22</t>
  </si>
  <si>
    <t>Deposit 1   A/c balance 31.3.22</t>
  </si>
  <si>
    <t>Deposit 2 a/c balance 31.3.22</t>
  </si>
  <si>
    <t>Combined opening balance 01.04.21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</si>
</sst>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" fontId="0" fillId="0" borderId="0" xfId="0" applyNumberFormat="1"/>
    <xf numFmtId="1" fontId="2" fillId="0" borderId="0" xfId="0" applyNumberFormat="1" applyFont="1" applyAlignment="1">
      <alignment horizontal="center"/>
    </xf>
    <xf numFmtId="2" fontId="3" fillId="0" borderId="0" xfId="0" applyNumberFormat="1" applyFont="1"/>
    <xf numFmtId="2" fontId="0" fillId="0" borderId="0" xfId="0" applyNumberFormat="1"/>
    <xf numFmtId="2" fontId="2" fillId="0" borderId="0" xfId="0" applyNumberFormat="1" applyFont="1"/>
    <xf numFmtId="1" fontId="3" fillId="0" borderId="0" xfId="0" applyNumberFormat="1" applyFont="1"/>
    <xf numFmtId="1" fontId="0" fillId="0" borderId="0" xfId="0" applyNumberFormat="1" applyAlignment="1">
      <alignment horizontal="center"/>
    </xf>
    <xf numFmtId="0" fontId="1" fillId="0" borderId="0" xfId="0" applyFont="1"/>
    <xf numFmtId="164" fontId="0" fillId="0" borderId="0" xfId="0" applyNumberFormat="1"/>
    <xf numFmtId="164" fontId="0" fillId="0" borderId="0" xfId="0" applyNumberFormat="1" applyFont="1" applyBorder="1"/>
    <xf numFmtId="164" fontId="0" fillId="0" borderId="2" xfId="0" applyNumberFormat="1" applyFont="1" applyBorder="1"/>
    <xf numFmtId="164" fontId="1" fillId="0" borderId="0" xfId="0" applyNumberFormat="1" applyFont="1" applyBorder="1"/>
    <xf numFmtId="164" fontId="0" fillId="0" borderId="2" xfId="0" applyNumberFormat="1" applyBorder="1"/>
    <xf numFmtId="164" fontId="1" fillId="0" borderId="2" xfId="0" applyNumberFormat="1" applyFont="1" applyBorder="1"/>
    <xf numFmtId="164" fontId="3" fillId="0" borderId="1" xfId="0" applyNumberFormat="1" applyFont="1" applyBorder="1"/>
    <xf numFmtId="164" fontId="2" fillId="0" borderId="0" xfId="0" applyNumberFormat="1" applyFont="1" applyBorder="1"/>
    <xf numFmtId="164" fontId="1" fillId="0" borderId="0" xfId="0" applyNumberFormat="1" applyFont="1"/>
    <xf numFmtId="164" fontId="1" fillId="0" borderId="1" xfId="0" applyNumberFormat="1" applyFont="1" applyBorder="1"/>
    <xf numFmtId="164" fontId="0" fillId="2" borderId="0" xfId="0" applyNumberFormat="1" applyFill="1"/>
    <xf numFmtId="164" fontId="0" fillId="2" borderId="0" xfId="0" applyNumberFormat="1" applyFont="1" applyFill="1" applyBorder="1"/>
    <xf numFmtId="164" fontId="0" fillId="2" borderId="2" xfId="0" applyNumberFormat="1" applyFont="1" applyFill="1" applyBorder="1"/>
    <xf numFmtId="164" fontId="0" fillId="0" borderId="0" xfId="0" applyNumberFormat="1" applyFill="1"/>
    <xf numFmtId="164" fontId="0" fillId="0" borderId="2" xfId="0" applyNumberFormat="1" applyFill="1" applyBorder="1"/>
    <xf numFmtId="164" fontId="1" fillId="0" borderId="0" xfId="0" applyNumberFormat="1" applyFont="1" applyFill="1"/>
    <xf numFmtId="164" fontId="0" fillId="0" borderId="0" xfId="0" applyNumberFormat="1" applyFont="1" applyFill="1"/>
    <xf numFmtId="164" fontId="1" fillId="0" borderId="2" xfId="0" applyNumberFormat="1" applyFont="1" applyFill="1" applyBorder="1"/>
    <xf numFmtId="164" fontId="3" fillId="0" borderId="1" xfId="0" applyNumberFormat="1" applyFont="1" applyFill="1" applyBorder="1"/>
    <xf numFmtId="164" fontId="2" fillId="0" borderId="0" xfId="0" applyNumberFormat="1" applyFont="1" applyFill="1"/>
    <xf numFmtId="164" fontId="1" fillId="0" borderId="1" xfId="0" applyNumberFormat="1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BE05E-6371-41E1-B05D-51F4FA1D0C46}">
  <dimension ref="A1:G34"/>
  <sheetViews>
    <sheetView tabSelected="1" topLeftCell="A17" workbookViewId="0">
      <selection activeCell="K31" sqref="K31"/>
    </sheetView>
  </sheetViews>
  <sheetFormatPr defaultRowHeight="14.4" x14ac:dyDescent="0.3"/>
  <cols>
    <col min="6" max="7" width="10" bestFit="1" customWidth="1"/>
  </cols>
  <sheetData>
    <row r="1" spans="1:7" x14ac:dyDescent="0.3">
      <c r="A1" s="8" t="s">
        <v>16</v>
      </c>
      <c r="F1" s="9"/>
      <c r="G1" s="9"/>
    </row>
    <row r="2" spans="1:7" x14ac:dyDescent="0.3">
      <c r="F2" s="9"/>
      <c r="G2" s="9"/>
    </row>
    <row r="3" spans="1:7" x14ac:dyDescent="0.3">
      <c r="A3" s="8" t="s">
        <v>32</v>
      </c>
      <c r="D3" s="8"/>
      <c r="F3" s="9"/>
      <c r="G3" s="9"/>
    </row>
    <row r="4" spans="1:7" x14ac:dyDescent="0.3">
      <c r="F4" s="9"/>
      <c r="G4" s="9"/>
    </row>
    <row r="5" spans="1:7" x14ac:dyDescent="0.3">
      <c r="A5" s="4" t="s">
        <v>33</v>
      </c>
      <c r="B5" s="7"/>
      <c r="C5" s="1"/>
      <c r="D5" s="1"/>
      <c r="F5" s="22"/>
      <c r="G5" s="22">
        <v>21681.64</v>
      </c>
    </row>
    <row r="6" spans="1:7" x14ac:dyDescent="0.3">
      <c r="A6" s="4" t="s">
        <v>34</v>
      </c>
      <c r="B6" s="7"/>
      <c r="C6" s="1"/>
      <c r="D6" s="1"/>
      <c r="F6" s="22"/>
      <c r="G6" s="22">
        <v>16246.45</v>
      </c>
    </row>
    <row r="7" spans="1:7" x14ac:dyDescent="0.3">
      <c r="A7" s="4" t="s">
        <v>35</v>
      </c>
      <c r="B7" s="7"/>
      <c r="C7" s="1"/>
      <c r="D7" s="1"/>
      <c r="F7" s="22"/>
      <c r="G7" s="23">
        <v>4732.0600000000004</v>
      </c>
    </row>
    <row r="8" spans="1:7" x14ac:dyDescent="0.3">
      <c r="A8" s="4"/>
      <c r="B8" s="4"/>
      <c r="C8" s="4"/>
      <c r="D8" s="4"/>
      <c r="F8" s="22"/>
      <c r="G8" s="24">
        <f>SUM(G5:G7)</f>
        <v>42660.149999999994</v>
      </c>
    </row>
    <row r="9" spans="1:7" x14ac:dyDescent="0.3">
      <c r="A9" s="4" t="s">
        <v>5</v>
      </c>
      <c r="B9" s="4"/>
      <c r="C9" s="4"/>
      <c r="D9" s="1"/>
      <c r="F9" s="22"/>
      <c r="G9" s="25"/>
    </row>
    <row r="10" spans="1:7" x14ac:dyDescent="0.3">
      <c r="A10" s="4"/>
      <c r="B10" s="4"/>
      <c r="C10" s="4"/>
      <c r="D10" s="4"/>
      <c r="F10" s="22"/>
      <c r="G10" s="24"/>
    </row>
    <row r="11" spans="1:7" x14ac:dyDescent="0.3">
      <c r="A11" s="4"/>
      <c r="B11" s="4"/>
      <c r="C11" s="4"/>
      <c r="D11" s="4"/>
      <c r="F11" s="22"/>
      <c r="G11" s="24"/>
    </row>
    <row r="12" spans="1:7" x14ac:dyDescent="0.3">
      <c r="A12" s="4"/>
      <c r="B12" s="4"/>
      <c r="C12" s="4"/>
      <c r="D12" s="4"/>
      <c r="F12" s="22"/>
      <c r="G12" s="24"/>
    </row>
    <row r="13" spans="1:7" x14ac:dyDescent="0.3">
      <c r="A13" s="4"/>
      <c r="B13" s="4"/>
      <c r="C13" s="4"/>
      <c r="D13" s="4"/>
      <c r="F13" s="23"/>
      <c r="G13" s="24"/>
    </row>
    <row r="14" spans="1:7" x14ac:dyDescent="0.3">
      <c r="A14" s="4" t="s">
        <v>6</v>
      </c>
      <c r="B14" s="4"/>
      <c r="C14" s="4"/>
      <c r="D14" s="4"/>
      <c r="F14" s="22"/>
      <c r="G14" s="24">
        <f>SUM(F9:F13)</f>
        <v>0</v>
      </c>
    </row>
    <row r="15" spans="1:7" x14ac:dyDescent="0.3">
      <c r="A15" s="4"/>
      <c r="B15" s="4"/>
      <c r="C15" s="4"/>
      <c r="D15" s="4"/>
      <c r="F15" s="22"/>
      <c r="G15" s="24"/>
    </row>
    <row r="16" spans="1:7" x14ac:dyDescent="0.3">
      <c r="A16" s="4"/>
      <c r="B16" s="4"/>
      <c r="C16" s="4"/>
      <c r="D16" s="4"/>
      <c r="F16" s="22"/>
      <c r="G16" s="24"/>
    </row>
    <row r="17" spans="1:7" x14ac:dyDescent="0.3">
      <c r="A17" s="4"/>
      <c r="B17" s="4"/>
      <c r="C17" s="4"/>
      <c r="D17" s="4"/>
      <c r="F17" s="22"/>
      <c r="G17" s="24"/>
    </row>
    <row r="18" spans="1:7" x14ac:dyDescent="0.3">
      <c r="A18" s="4"/>
      <c r="B18" s="4"/>
      <c r="C18" s="4"/>
      <c r="D18" s="4"/>
      <c r="F18" s="23"/>
      <c r="G18" s="26">
        <f>SUM(F15:F18)</f>
        <v>0</v>
      </c>
    </row>
    <row r="19" spans="1:7" ht="15" thickBot="1" x14ac:dyDescent="0.35">
      <c r="B19" s="2"/>
      <c r="C19" s="6"/>
      <c r="F19" s="22"/>
      <c r="G19" s="27">
        <f>G8+G18-G14</f>
        <v>42660.149999999994</v>
      </c>
    </row>
    <row r="20" spans="1:7" ht="15" thickTop="1" x14ac:dyDescent="0.3">
      <c r="B20" s="2"/>
      <c r="C20" s="6"/>
      <c r="F20" s="22"/>
      <c r="G20" s="28"/>
    </row>
    <row r="21" spans="1:7" x14ac:dyDescent="0.3">
      <c r="B21" s="2"/>
      <c r="C21" s="1"/>
      <c r="F21" s="22"/>
      <c r="G21" s="22"/>
    </row>
    <row r="22" spans="1:7" x14ac:dyDescent="0.3">
      <c r="A22" s="3" t="s">
        <v>36</v>
      </c>
      <c r="B22" s="2"/>
      <c r="C22" s="1"/>
      <c r="F22" s="22"/>
      <c r="G22" s="24">
        <v>30289.24</v>
      </c>
    </row>
    <row r="23" spans="1:7" x14ac:dyDescent="0.3">
      <c r="A23" s="5" t="s">
        <v>2</v>
      </c>
      <c r="B23" s="2"/>
      <c r="C23" s="1"/>
      <c r="F23" s="22"/>
      <c r="G23" s="22"/>
    </row>
    <row r="24" spans="1:7" x14ac:dyDescent="0.3">
      <c r="A24" s="5" t="s">
        <v>20</v>
      </c>
      <c r="B24" t="s">
        <v>7</v>
      </c>
      <c r="F24" s="22">
        <v>34393.300000000003</v>
      </c>
      <c r="G24" s="22"/>
    </row>
    <row r="25" spans="1:7" x14ac:dyDescent="0.3">
      <c r="A25" s="5"/>
      <c r="B25" t="s">
        <v>14</v>
      </c>
      <c r="F25" s="22">
        <v>1.61</v>
      </c>
      <c r="G25" s="22"/>
    </row>
    <row r="26" spans="1:7" x14ac:dyDescent="0.3">
      <c r="A26" s="5"/>
      <c r="B26" t="s">
        <v>15</v>
      </c>
      <c r="F26" s="23">
        <v>0.48</v>
      </c>
      <c r="G26" s="22"/>
    </row>
    <row r="27" spans="1:7" x14ac:dyDescent="0.3">
      <c r="A27" s="5"/>
      <c r="F27" s="22"/>
      <c r="G27" s="24">
        <f>SUM(F24:F26)</f>
        <v>34395.390000000007</v>
      </c>
    </row>
    <row r="28" spans="1:7" x14ac:dyDescent="0.3">
      <c r="A28" s="5" t="s">
        <v>1</v>
      </c>
      <c r="F28" s="22"/>
      <c r="G28" s="22"/>
    </row>
    <row r="29" spans="1:7" x14ac:dyDescent="0.3">
      <c r="A29" s="5"/>
      <c r="B29" t="s">
        <v>7</v>
      </c>
      <c r="F29" s="22">
        <v>22024.48</v>
      </c>
      <c r="G29" s="22"/>
    </row>
    <row r="30" spans="1:7" x14ac:dyDescent="0.3">
      <c r="A30" s="5"/>
      <c r="F30" s="22"/>
      <c r="G30" s="22"/>
    </row>
    <row r="31" spans="1:7" x14ac:dyDescent="0.3">
      <c r="A31" s="5"/>
      <c r="F31" s="23"/>
      <c r="G31" s="22"/>
    </row>
    <row r="32" spans="1:7" x14ac:dyDescent="0.3">
      <c r="A32" s="5"/>
      <c r="F32" s="22"/>
      <c r="G32" s="24"/>
    </row>
    <row r="33" spans="1:7" ht="15" thickBot="1" x14ac:dyDescent="0.35">
      <c r="A33" s="3" t="s">
        <v>26</v>
      </c>
      <c r="F33" s="22"/>
      <c r="G33" s="29">
        <f>G27+G22-F29</f>
        <v>42660.150000000009</v>
      </c>
    </row>
    <row r="34" spans="1:7" ht="15" thickTop="1" x14ac:dyDescent="0.3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0ECA5-2953-4645-9E29-87AA07F42A0C}">
  <dimension ref="A1:G34"/>
  <sheetViews>
    <sheetView topLeftCell="A11" workbookViewId="0">
      <selection activeCell="J9" sqref="J9"/>
    </sheetView>
  </sheetViews>
  <sheetFormatPr defaultRowHeight="14.4" x14ac:dyDescent="0.3"/>
  <cols>
    <col min="6" max="7" width="10.109375" bestFit="1" customWidth="1"/>
  </cols>
  <sheetData>
    <row r="1" spans="1:7" x14ac:dyDescent="0.3">
      <c r="A1" s="8" t="s">
        <v>16</v>
      </c>
      <c r="F1" s="9"/>
      <c r="G1" s="9"/>
    </row>
    <row r="2" spans="1:7" x14ac:dyDescent="0.3">
      <c r="F2" s="9"/>
      <c r="G2" s="9"/>
    </row>
    <row r="3" spans="1:7" x14ac:dyDescent="0.3">
      <c r="A3" s="8" t="s">
        <v>27</v>
      </c>
      <c r="D3" s="8"/>
      <c r="F3" s="9"/>
      <c r="G3" s="9"/>
    </row>
    <row r="4" spans="1:7" x14ac:dyDescent="0.3">
      <c r="F4" s="9"/>
      <c r="G4" s="9"/>
    </row>
    <row r="5" spans="1:7" x14ac:dyDescent="0.3">
      <c r="A5" s="4" t="s">
        <v>28</v>
      </c>
      <c r="B5" s="7"/>
      <c r="C5" s="1"/>
      <c r="D5" s="1"/>
      <c r="F5" s="22"/>
      <c r="G5" s="22">
        <v>9312.82</v>
      </c>
    </row>
    <row r="6" spans="1:7" x14ac:dyDescent="0.3">
      <c r="A6" s="4" t="s">
        <v>29</v>
      </c>
      <c r="B6" s="7"/>
      <c r="C6" s="1"/>
      <c r="D6" s="1"/>
      <c r="F6" s="22"/>
      <c r="G6" s="22">
        <v>16244.98</v>
      </c>
    </row>
    <row r="7" spans="1:7" x14ac:dyDescent="0.3">
      <c r="A7" s="4" t="s">
        <v>30</v>
      </c>
      <c r="B7" s="7"/>
      <c r="C7" s="1"/>
      <c r="D7" s="1"/>
      <c r="F7" s="22"/>
      <c r="G7" s="23">
        <v>4731.58</v>
      </c>
    </row>
    <row r="8" spans="1:7" x14ac:dyDescent="0.3">
      <c r="A8" s="4"/>
      <c r="B8" s="4"/>
      <c r="C8" s="4"/>
      <c r="D8" s="4"/>
      <c r="F8" s="22"/>
      <c r="G8" s="24">
        <f>SUM(G5:G7)</f>
        <v>30289.379999999997</v>
      </c>
    </row>
    <row r="9" spans="1:7" x14ac:dyDescent="0.3">
      <c r="A9" s="4" t="s">
        <v>5</v>
      </c>
      <c r="B9" s="4"/>
      <c r="C9" s="4"/>
      <c r="D9" s="1"/>
      <c r="F9" s="22"/>
      <c r="G9" s="25"/>
    </row>
    <row r="10" spans="1:7" x14ac:dyDescent="0.3">
      <c r="A10" s="4"/>
      <c r="B10" s="4"/>
      <c r="C10" s="4"/>
      <c r="D10" s="4"/>
      <c r="F10" s="22"/>
      <c r="G10" s="24"/>
    </row>
    <row r="11" spans="1:7" x14ac:dyDescent="0.3">
      <c r="A11" s="4"/>
      <c r="B11" s="4"/>
      <c r="C11" s="4"/>
      <c r="D11" s="4"/>
      <c r="F11" s="22"/>
      <c r="G11" s="24"/>
    </row>
    <row r="12" spans="1:7" x14ac:dyDescent="0.3">
      <c r="A12" s="4"/>
      <c r="B12" s="4"/>
      <c r="C12" s="4"/>
      <c r="D12" s="4"/>
      <c r="F12" s="22"/>
      <c r="G12" s="24"/>
    </row>
    <row r="13" spans="1:7" x14ac:dyDescent="0.3">
      <c r="A13" s="4"/>
      <c r="B13" s="4"/>
      <c r="C13" s="4"/>
      <c r="D13" s="4"/>
      <c r="F13" s="23"/>
      <c r="G13" s="24"/>
    </row>
    <row r="14" spans="1:7" x14ac:dyDescent="0.3">
      <c r="A14" s="4" t="s">
        <v>6</v>
      </c>
      <c r="B14" s="4"/>
      <c r="C14" s="4"/>
      <c r="D14" s="4"/>
      <c r="F14" s="22"/>
      <c r="G14" s="24">
        <f>SUM(F9:F13)</f>
        <v>0</v>
      </c>
    </row>
    <row r="15" spans="1:7" x14ac:dyDescent="0.3">
      <c r="A15" s="4"/>
      <c r="B15" s="4"/>
      <c r="C15" s="4"/>
      <c r="D15" s="4"/>
      <c r="F15" s="22"/>
      <c r="G15" s="24"/>
    </row>
    <row r="16" spans="1:7" x14ac:dyDescent="0.3">
      <c r="A16" s="4"/>
      <c r="B16" s="4"/>
      <c r="C16" s="4"/>
      <c r="D16" s="4"/>
      <c r="F16" s="22"/>
      <c r="G16" s="24"/>
    </row>
    <row r="17" spans="1:7" x14ac:dyDescent="0.3">
      <c r="A17" s="4"/>
      <c r="B17" s="4"/>
      <c r="C17" s="4"/>
      <c r="D17" s="4"/>
      <c r="F17" s="22"/>
      <c r="G17" s="24"/>
    </row>
    <row r="18" spans="1:7" x14ac:dyDescent="0.3">
      <c r="A18" s="4"/>
      <c r="B18" s="4"/>
      <c r="C18" s="4"/>
      <c r="D18" s="4"/>
      <c r="F18" s="23"/>
      <c r="G18" s="26">
        <f>SUM(F15:F18)</f>
        <v>0</v>
      </c>
    </row>
    <row r="19" spans="1:7" ht="15" thickBot="1" x14ac:dyDescent="0.35">
      <c r="B19" s="2"/>
      <c r="C19" s="6"/>
      <c r="F19" s="22"/>
      <c r="G19" s="27">
        <f>G8+G18-G14</f>
        <v>30289.379999999997</v>
      </c>
    </row>
    <row r="20" spans="1:7" ht="15" thickTop="1" x14ac:dyDescent="0.3">
      <c r="B20" s="2"/>
      <c r="C20" s="6"/>
      <c r="F20" s="22"/>
      <c r="G20" s="28"/>
    </row>
    <row r="21" spans="1:7" x14ac:dyDescent="0.3">
      <c r="B21" s="2"/>
      <c r="C21" s="1"/>
      <c r="F21" s="22"/>
      <c r="G21" s="22"/>
    </row>
    <row r="22" spans="1:7" x14ac:dyDescent="0.3">
      <c r="A22" s="3" t="s">
        <v>31</v>
      </c>
      <c r="B22" s="2"/>
      <c r="C22" s="1"/>
      <c r="F22" s="22"/>
      <c r="G22" s="24">
        <v>35175.879999999997</v>
      </c>
    </row>
    <row r="23" spans="1:7" x14ac:dyDescent="0.3">
      <c r="A23" s="5" t="s">
        <v>2</v>
      </c>
      <c r="B23" s="2"/>
      <c r="C23" s="1"/>
      <c r="F23" s="22"/>
      <c r="G23" s="22"/>
    </row>
    <row r="24" spans="1:7" x14ac:dyDescent="0.3">
      <c r="A24" s="5" t="s">
        <v>20</v>
      </c>
      <c r="B24" t="s">
        <v>7</v>
      </c>
      <c r="F24" s="22">
        <v>34864.03</v>
      </c>
      <c r="G24" s="22"/>
    </row>
    <row r="25" spans="1:7" x14ac:dyDescent="0.3">
      <c r="A25" s="5"/>
      <c r="B25" t="s">
        <v>14</v>
      </c>
      <c r="F25" s="22">
        <v>4.3600000000000003</v>
      </c>
      <c r="G25" s="22"/>
    </row>
    <row r="26" spans="1:7" x14ac:dyDescent="0.3">
      <c r="A26" s="5"/>
      <c r="B26" t="s">
        <v>15</v>
      </c>
      <c r="F26" s="23">
        <v>1.24</v>
      </c>
      <c r="G26" s="22"/>
    </row>
    <row r="27" spans="1:7" x14ac:dyDescent="0.3">
      <c r="A27" s="5"/>
      <c r="F27" s="22"/>
      <c r="G27" s="24">
        <f>SUM(F24:F26)</f>
        <v>34869.629999999997</v>
      </c>
    </row>
    <row r="28" spans="1:7" x14ac:dyDescent="0.3">
      <c r="A28" s="5" t="s">
        <v>1</v>
      </c>
      <c r="F28" s="22"/>
      <c r="G28" s="22"/>
    </row>
    <row r="29" spans="1:7" x14ac:dyDescent="0.3">
      <c r="A29" s="5"/>
      <c r="B29" t="s">
        <v>7</v>
      </c>
      <c r="F29" s="22">
        <v>39756.129999999997</v>
      </c>
      <c r="G29" s="22"/>
    </row>
    <row r="30" spans="1:7" x14ac:dyDescent="0.3">
      <c r="A30" s="5"/>
      <c r="F30" s="22"/>
      <c r="G30" s="22"/>
    </row>
    <row r="31" spans="1:7" x14ac:dyDescent="0.3">
      <c r="A31" s="5"/>
      <c r="F31" s="23"/>
      <c r="G31" s="22"/>
    </row>
    <row r="32" spans="1:7" x14ac:dyDescent="0.3">
      <c r="A32" s="5"/>
      <c r="F32" s="22"/>
      <c r="G32" s="24"/>
    </row>
    <row r="33" spans="1:7" ht="15" thickBot="1" x14ac:dyDescent="0.35">
      <c r="A33" s="3" t="s">
        <v>26</v>
      </c>
      <c r="F33" s="22"/>
      <c r="G33" s="29">
        <f>G27+G22-F29</f>
        <v>30289.379999999997</v>
      </c>
    </row>
    <row r="34" spans="1:7" ht="15" thickTop="1" x14ac:dyDescent="0.3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4E6AA-8B2E-4FCE-A634-53B00CE894BF}">
  <dimension ref="A1:I34"/>
  <sheetViews>
    <sheetView workbookViewId="0">
      <selection sqref="A1:H33"/>
    </sheetView>
  </sheetViews>
  <sheetFormatPr defaultRowHeight="14.4" x14ac:dyDescent="0.3"/>
  <cols>
    <col min="6" max="6" width="10.109375" bestFit="1" customWidth="1"/>
    <col min="7" max="7" width="11.33203125" customWidth="1"/>
  </cols>
  <sheetData>
    <row r="1" spans="1:7" x14ac:dyDescent="0.3">
      <c r="A1" s="8" t="s">
        <v>16</v>
      </c>
      <c r="F1" s="9"/>
      <c r="G1" s="9"/>
    </row>
    <row r="2" spans="1:7" x14ac:dyDescent="0.3">
      <c r="F2" s="9"/>
      <c r="G2" s="9"/>
    </row>
    <row r="3" spans="1:7" x14ac:dyDescent="0.3">
      <c r="A3" s="8" t="s">
        <v>21</v>
      </c>
      <c r="D3" s="8"/>
      <c r="F3" s="9"/>
      <c r="G3" s="9"/>
    </row>
    <row r="4" spans="1:7" x14ac:dyDescent="0.3">
      <c r="F4" s="9"/>
      <c r="G4" s="9"/>
    </row>
    <row r="5" spans="1:7" x14ac:dyDescent="0.3">
      <c r="A5" s="4" t="s">
        <v>22</v>
      </c>
      <c r="B5" s="7"/>
      <c r="C5" s="1"/>
      <c r="D5" s="1"/>
      <c r="F5" s="22"/>
      <c r="G5" s="22">
        <v>14558.92</v>
      </c>
    </row>
    <row r="6" spans="1:7" x14ac:dyDescent="0.3">
      <c r="A6" s="4" t="s">
        <v>23</v>
      </c>
      <c r="B6" s="7"/>
      <c r="C6" s="1"/>
      <c r="D6" s="1"/>
      <c r="F6" s="22"/>
      <c r="G6" s="22">
        <v>16240.62</v>
      </c>
    </row>
    <row r="7" spans="1:7" x14ac:dyDescent="0.3">
      <c r="A7" s="4" t="s">
        <v>24</v>
      </c>
      <c r="B7" s="7"/>
      <c r="C7" s="1"/>
      <c r="D7" s="1"/>
      <c r="F7" s="22"/>
      <c r="G7" s="23">
        <v>4730.34</v>
      </c>
    </row>
    <row r="8" spans="1:7" x14ac:dyDescent="0.3">
      <c r="A8" s="4"/>
      <c r="B8" s="4"/>
      <c r="C8" s="4"/>
      <c r="D8" s="4"/>
      <c r="F8" s="22"/>
      <c r="G8" s="24">
        <f>SUM(G5:G7)</f>
        <v>35529.880000000005</v>
      </c>
    </row>
    <row r="9" spans="1:7" x14ac:dyDescent="0.3">
      <c r="A9" s="4" t="s">
        <v>5</v>
      </c>
      <c r="B9" s="4"/>
      <c r="C9" s="4"/>
      <c r="D9" s="1">
        <v>1727</v>
      </c>
      <c r="F9" s="22">
        <v>354</v>
      </c>
      <c r="G9" s="25"/>
    </row>
    <row r="10" spans="1:7" x14ac:dyDescent="0.3">
      <c r="A10" s="4"/>
      <c r="B10" s="4"/>
      <c r="C10" s="4"/>
      <c r="D10" s="4"/>
      <c r="F10" s="22"/>
      <c r="G10" s="24"/>
    </row>
    <row r="11" spans="1:7" x14ac:dyDescent="0.3">
      <c r="A11" s="4"/>
      <c r="B11" s="4"/>
      <c r="C11" s="4"/>
      <c r="D11" s="4"/>
      <c r="F11" s="22"/>
      <c r="G11" s="24"/>
    </row>
    <row r="12" spans="1:7" x14ac:dyDescent="0.3">
      <c r="A12" s="4"/>
      <c r="B12" s="4"/>
      <c r="C12" s="4"/>
      <c r="D12" s="4"/>
      <c r="F12" s="22"/>
      <c r="G12" s="24"/>
    </row>
    <row r="13" spans="1:7" x14ac:dyDescent="0.3">
      <c r="A13" s="4"/>
      <c r="B13" s="4"/>
      <c r="C13" s="4"/>
      <c r="D13" s="4"/>
      <c r="F13" s="23"/>
      <c r="G13" s="24"/>
    </row>
    <row r="14" spans="1:7" x14ac:dyDescent="0.3">
      <c r="A14" s="4" t="s">
        <v>6</v>
      </c>
      <c r="B14" s="4"/>
      <c r="C14" s="4"/>
      <c r="D14" s="4"/>
      <c r="F14" s="22"/>
      <c r="G14" s="24">
        <f>SUM(F9:F13)</f>
        <v>354</v>
      </c>
    </row>
    <row r="15" spans="1:7" x14ac:dyDescent="0.3">
      <c r="A15" s="4"/>
      <c r="B15" s="4"/>
      <c r="C15" s="4"/>
      <c r="D15" s="4"/>
      <c r="F15" s="22"/>
      <c r="G15" s="24"/>
    </row>
    <row r="16" spans="1:7" x14ac:dyDescent="0.3">
      <c r="A16" s="4"/>
      <c r="B16" s="4"/>
      <c r="C16" s="4"/>
      <c r="D16" s="4"/>
      <c r="F16" s="22"/>
      <c r="G16" s="24"/>
    </row>
    <row r="17" spans="1:7" x14ac:dyDescent="0.3">
      <c r="A17" s="4"/>
      <c r="B17" s="4"/>
      <c r="C17" s="4"/>
      <c r="D17" s="4"/>
      <c r="F17" s="22"/>
      <c r="G17" s="24"/>
    </row>
    <row r="18" spans="1:7" x14ac:dyDescent="0.3">
      <c r="A18" s="4"/>
      <c r="B18" s="4"/>
      <c r="C18" s="4"/>
      <c r="D18" s="4"/>
      <c r="F18" s="23"/>
      <c r="G18" s="26">
        <f>SUM(F15:F18)</f>
        <v>0</v>
      </c>
    </row>
    <row r="19" spans="1:7" ht="24.6" customHeight="1" thickBot="1" x14ac:dyDescent="0.35">
      <c r="B19" s="2"/>
      <c r="C19" s="6"/>
      <c r="F19" s="22"/>
      <c r="G19" s="27">
        <f>G8+G18-G14</f>
        <v>35175.880000000005</v>
      </c>
    </row>
    <row r="20" spans="1:7" ht="15" thickTop="1" x14ac:dyDescent="0.3">
      <c r="B20" s="2"/>
      <c r="C20" s="6"/>
      <c r="F20" s="22"/>
      <c r="G20" s="28"/>
    </row>
    <row r="21" spans="1:7" x14ac:dyDescent="0.3">
      <c r="B21" s="2"/>
      <c r="C21" s="1"/>
      <c r="F21" s="22"/>
      <c r="G21" s="22"/>
    </row>
    <row r="22" spans="1:7" x14ac:dyDescent="0.3">
      <c r="A22" s="3" t="s">
        <v>25</v>
      </c>
      <c r="B22" s="2"/>
      <c r="C22" s="1"/>
      <c r="F22" s="22"/>
      <c r="G22" s="24">
        <v>30064.59</v>
      </c>
    </row>
    <row r="23" spans="1:7" x14ac:dyDescent="0.3">
      <c r="A23" s="5" t="s">
        <v>2</v>
      </c>
      <c r="B23" s="2"/>
      <c r="C23" s="1"/>
      <c r="F23" s="22"/>
      <c r="G23" s="22"/>
    </row>
    <row r="24" spans="1:7" x14ac:dyDescent="0.3">
      <c r="A24" s="5" t="s">
        <v>20</v>
      </c>
      <c r="B24" t="s">
        <v>7</v>
      </c>
      <c r="F24" s="22">
        <v>35602.639999999999</v>
      </c>
      <c r="G24" s="22"/>
    </row>
    <row r="25" spans="1:7" x14ac:dyDescent="0.3">
      <c r="A25" s="5"/>
      <c r="B25" t="s">
        <v>14</v>
      </c>
      <c r="F25" s="22">
        <v>8.08</v>
      </c>
      <c r="G25" s="22"/>
    </row>
    <row r="26" spans="1:7" x14ac:dyDescent="0.3">
      <c r="A26" s="5"/>
      <c r="B26" t="s">
        <v>15</v>
      </c>
      <c r="F26" s="23">
        <v>2.35</v>
      </c>
      <c r="G26" s="22"/>
    </row>
    <row r="27" spans="1:7" x14ac:dyDescent="0.3">
      <c r="A27" s="5"/>
      <c r="F27" s="22"/>
      <c r="G27" s="24">
        <f>SUM(F24:F26)</f>
        <v>35613.07</v>
      </c>
    </row>
    <row r="28" spans="1:7" x14ac:dyDescent="0.3">
      <c r="A28" s="5" t="s">
        <v>1</v>
      </c>
      <c r="F28" s="22"/>
      <c r="G28" s="22"/>
    </row>
    <row r="29" spans="1:7" x14ac:dyDescent="0.3">
      <c r="A29" s="5"/>
      <c r="B29" t="s">
        <v>7</v>
      </c>
      <c r="F29" s="22">
        <v>30501.78</v>
      </c>
      <c r="G29" s="22"/>
    </row>
    <row r="30" spans="1:7" x14ac:dyDescent="0.3">
      <c r="A30" s="5"/>
      <c r="F30" s="22"/>
      <c r="G30" s="22"/>
    </row>
    <row r="31" spans="1:7" x14ac:dyDescent="0.3">
      <c r="A31" s="5"/>
      <c r="F31" s="23"/>
      <c r="G31" s="22"/>
    </row>
    <row r="32" spans="1:7" x14ac:dyDescent="0.3">
      <c r="A32" s="5"/>
      <c r="F32" s="22"/>
      <c r="G32" s="24"/>
    </row>
    <row r="33" spans="1:9" ht="15" thickBot="1" x14ac:dyDescent="0.35">
      <c r="A33" s="3" t="s">
        <v>26</v>
      </c>
      <c r="F33" s="22"/>
      <c r="G33" s="29">
        <f>G27+G22-F29</f>
        <v>35175.880000000005</v>
      </c>
      <c r="I33" s="9"/>
    </row>
    <row r="34" spans="1:9" ht="15" thickTop="1" x14ac:dyDescent="0.3">
      <c r="F34" s="30"/>
      <c r="G34" s="3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14E4D-0D77-452F-A0A2-F002ABA6547D}">
  <dimension ref="A1:K34"/>
  <sheetViews>
    <sheetView workbookViewId="0">
      <selection activeCell="N32" sqref="N32"/>
    </sheetView>
  </sheetViews>
  <sheetFormatPr defaultRowHeight="14.4" x14ac:dyDescent="0.3"/>
  <cols>
    <col min="6" max="7" width="11.44140625" style="9" customWidth="1"/>
    <col min="9" max="9" width="11.5546875" customWidth="1"/>
  </cols>
  <sheetData>
    <row r="1" spans="1:11" x14ac:dyDescent="0.3">
      <c r="A1" s="8" t="s">
        <v>16</v>
      </c>
    </row>
    <row r="3" spans="1:11" x14ac:dyDescent="0.3">
      <c r="A3" s="8" t="s">
        <v>10</v>
      </c>
      <c r="D3" s="8"/>
    </row>
    <row r="5" spans="1:11" x14ac:dyDescent="0.3">
      <c r="A5" s="4" t="s">
        <v>17</v>
      </c>
      <c r="B5" s="7"/>
      <c r="C5" s="1"/>
      <c r="D5" s="1"/>
      <c r="G5" s="9">
        <v>9104.06</v>
      </c>
      <c r="I5">
        <v>13924.53</v>
      </c>
      <c r="K5" s="9">
        <f>I5-G5</f>
        <v>4820.4700000000012</v>
      </c>
    </row>
    <row r="6" spans="1:11" x14ac:dyDescent="0.3">
      <c r="A6" s="4" t="s">
        <v>18</v>
      </c>
      <c r="B6" s="7"/>
      <c r="C6" s="1"/>
      <c r="D6" s="1"/>
      <c r="G6" s="10">
        <v>16232.54</v>
      </c>
    </row>
    <row r="7" spans="1:11" x14ac:dyDescent="0.3">
      <c r="A7" s="4" t="s">
        <v>19</v>
      </c>
      <c r="B7" s="7"/>
      <c r="C7" s="1"/>
      <c r="D7" s="1"/>
      <c r="G7" s="11">
        <v>4727.99</v>
      </c>
    </row>
    <row r="8" spans="1:11" x14ac:dyDescent="0.3">
      <c r="A8" s="4"/>
      <c r="B8" s="4"/>
      <c r="C8" s="4"/>
      <c r="D8" s="4"/>
      <c r="G8" s="12">
        <f>SUM(G5:G7)</f>
        <v>30064.589999999997</v>
      </c>
    </row>
    <row r="9" spans="1:11" x14ac:dyDescent="0.3">
      <c r="A9" s="4" t="s">
        <v>5</v>
      </c>
      <c r="B9" s="4"/>
      <c r="C9" s="4"/>
      <c r="D9" s="4"/>
      <c r="G9" s="12"/>
    </row>
    <row r="10" spans="1:11" x14ac:dyDescent="0.3">
      <c r="A10" s="4"/>
      <c r="B10" s="4"/>
      <c r="C10" s="4"/>
      <c r="D10" s="4"/>
      <c r="G10" s="12"/>
    </row>
    <row r="11" spans="1:11" x14ac:dyDescent="0.3">
      <c r="A11" s="4"/>
      <c r="B11" s="4"/>
      <c r="C11" s="4"/>
      <c r="D11" s="4"/>
      <c r="G11" s="12"/>
    </row>
    <row r="12" spans="1:11" x14ac:dyDescent="0.3">
      <c r="A12" s="4"/>
      <c r="B12" s="4"/>
      <c r="C12" s="4"/>
      <c r="D12" s="4"/>
      <c r="G12" s="12"/>
    </row>
    <row r="13" spans="1:11" x14ac:dyDescent="0.3">
      <c r="A13" s="4"/>
      <c r="B13" s="4"/>
      <c r="C13" s="4"/>
      <c r="D13" s="4"/>
      <c r="F13" s="13"/>
      <c r="G13" s="12">
        <f>SUM(F10:F13)</f>
        <v>0</v>
      </c>
    </row>
    <row r="14" spans="1:11" x14ac:dyDescent="0.3">
      <c r="A14" s="4" t="s">
        <v>6</v>
      </c>
      <c r="B14" s="4"/>
      <c r="C14" s="4"/>
      <c r="D14" s="4"/>
      <c r="G14" s="12"/>
    </row>
    <row r="15" spans="1:11" x14ac:dyDescent="0.3">
      <c r="A15" s="4"/>
      <c r="B15" s="4"/>
      <c r="C15" s="4"/>
      <c r="D15" s="4"/>
      <c r="G15" s="12"/>
    </row>
    <row r="16" spans="1:11" x14ac:dyDescent="0.3">
      <c r="A16" s="4"/>
      <c r="B16" s="4"/>
      <c r="C16" s="4"/>
      <c r="D16" s="4"/>
      <c r="G16" s="12"/>
    </row>
    <row r="17" spans="1:7" x14ac:dyDescent="0.3">
      <c r="A17" s="4"/>
      <c r="B17" s="4"/>
      <c r="C17" s="4"/>
      <c r="D17" s="4"/>
      <c r="G17" s="12"/>
    </row>
    <row r="18" spans="1:7" x14ac:dyDescent="0.3">
      <c r="A18" s="4"/>
      <c r="B18" s="4"/>
      <c r="C18" s="4"/>
      <c r="D18" s="4"/>
      <c r="F18" s="13"/>
      <c r="G18" s="14">
        <f>SUM(F15:F18)</f>
        <v>0</v>
      </c>
    </row>
    <row r="19" spans="1:7" ht="15" thickBot="1" x14ac:dyDescent="0.35">
      <c r="B19" s="2"/>
      <c r="C19" s="6"/>
      <c r="G19" s="15">
        <f>SUM(G8:G18)</f>
        <v>30064.589999999997</v>
      </c>
    </row>
    <row r="20" spans="1:7" ht="15" thickTop="1" x14ac:dyDescent="0.3">
      <c r="B20" s="2"/>
      <c r="C20" s="6"/>
      <c r="G20" s="16"/>
    </row>
    <row r="21" spans="1:7" x14ac:dyDescent="0.3">
      <c r="B21" s="2"/>
      <c r="C21" s="1"/>
      <c r="G21" s="10"/>
    </row>
    <row r="22" spans="1:7" x14ac:dyDescent="0.3">
      <c r="A22" s="3" t="s">
        <v>8</v>
      </c>
      <c r="B22" s="2"/>
      <c r="C22" s="1"/>
      <c r="G22" s="12">
        <v>31038.15</v>
      </c>
    </row>
    <row r="23" spans="1:7" ht="24" customHeight="1" x14ac:dyDescent="0.3">
      <c r="A23" s="5" t="s">
        <v>2</v>
      </c>
      <c r="B23" s="2"/>
      <c r="C23" s="1"/>
      <c r="G23" s="10"/>
    </row>
    <row r="24" spans="1:7" x14ac:dyDescent="0.3">
      <c r="A24" s="5" t="s">
        <v>20</v>
      </c>
      <c r="B24" t="s">
        <v>7</v>
      </c>
      <c r="F24" s="9">
        <v>41823.53</v>
      </c>
    </row>
    <row r="25" spans="1:7" x14ac:dyDescent="0.3">
      <c r="A25" s="5"/>
      <c r="B25" t="s">
        <v>14</v>
      </c>
      <c r="F25" s="9">
        <v>8.15</v>
      </c>
    </row>
    <row r="26" spans="1:7" x14ac:dyDescent="0.3">
      <c r="A26" s="5"/>
      <c r="B26" t="s">
        <v>15</v>
      </c>
      <c r="F26" s="13">
        <v>2.36</v>
      </c>
    </row>
    <row r="27" spans="1:7" x14ac:dyDescent="0.3">
      <c r="A27" s="5"/>
      <c r="G27" s="17">
        <f>SUM(F24:F26)</f>
        <v>41834.04</v>
      </c>
    </row>
    <row r="28" spans="1:7" x14ac:dyDescent="0.3">
      <c r="A28" s="5" t="s">
        <v>1</v>
      </c>
    </row>
    <row r="29" spans="1:7" x14ac:dyDescent="0.3">
      <c r="A29" s="5"/>
      <c r="B29" t="s">
        <v>7</v>
      </c>
      <c r="F29" s="9">
        <v>-42807.6</v>
      </c>
    </row>
    <row r="30" spans="1:7" x14ac:dyDescent="0.3">
      <c r="A30" s="5"/>
    </row>
    <row r="31" spans="1:7" x14ac:dyDescent="0.3">
      <c r="A31" s="5"/>
      <c r="F31" s="13"/>
    </row>
    <row r="32" spans="1:7" x14ac:dyDescent="0.3">
      <c r="A32" s="5"/>
      <c r="G32" s="17">
        <f>SUM(F29:F31)</f>
        <v>-42807.6</v>
      </c>
    </row>
    <row r="33" spans="1:9" ht="21.75" customHeight="1" thickBot="1" x14ac:dyDescent="0.35">
      <c r="A33" s="3" t="s">
        <v>9</v>
      </c>
      <c r="G33" s="18">
        <f>SUM(G22:G32)</f>
        <v>30064.590000000004</v>
      </c>
      <c r="I33" s="9">
        <f>G33-G19</f>
        <v>0</v>
      </c>
    </row>
    <row r="34" spans="1:9" ht="21.75" customHeight="1" thickTop="1" x14ac:dyDescent="0.3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1F264-7DAE-42FF-AE93-F3F17D7EE46E}">
  <dimension ref="A1:J36"/>
  <sheetViews>
    <sheetView workbookViewId="0">
      <selection activeCell="L10" sqref="L10"/>
    </sheetView>
  </sheetViews>
  <sheetFormatPr defaultRowHeight="14.4" x14ac:dyDescent="0.3"/>
  <cols>
    <col min="6" max="7" width="11.44140625" style="9" customWidth="1"/>
  </cols>
  <sheetData>
    <row r="1" spans="1:7" x14ac:dyDescent="0.3">
      <c r="A1" s="8" t="s">
        <v>16</v>
      </c>
    </row>
    <row r="3" spans="1:7" x14ac:dyDescent="0.3">
      <c r="A3" s="8" t="s">
        <v>4</v>
      </c>
      <c r="D3" s="8"/>
    </row>
    <row r="5" spans="1:7" x14ac:dyDescent="0.3">
      <c r="A5" s="4" t="s">
        <v>11</v>
      </c>
      <c r="B5" s="7"/>
      <c r="C5" s="1"/>
      <c r="D5" s="1"/>
      <c r="G5" s="19">
        <v>13924.53</v>
      </c>
    </row>
    <row r="6" spans="1:7" x14ac:dyDescent="0.3">
      <c r="A6" s="4" t="s">
        <v>12</v>
      </c>
      <c r="B6" s="7"/>
      <c r="C6" s="1"/>
      <c r="D6" s="1"/>
      <c r="G6" s="20">
        <v>16224.39</v>
      </c>
    </row>
    <row r="7" spans="1:7" x14ac:dyDescent="0.3">
      <c r="A7" s="4" t="s">
        <v>13</v>
      </c>
      <c r="B7" s="7"/>
      <c r="C7" s="1"/>
      <c r="D7" s="1"/>
      <c r="G7" s="21">
        <v>4725.63</v>
      </c>
    </row>
    <row r="8" spans="1:7" x14ac:dyDescent="0.3">
      <c r="A8" s="4"/>
      <c r="B8" s="4"/>
      <c r="C8" s="4"/>
      <c r="D8" s="4"/>
      <c r="G8" s="12">
        <f>SUM(G5:G7)</f>
        <v>34874.549999999996</v>
      </c>
    </row>
    <row r="9" spans="1:7" x14ac:dyDescent="0.3">
      <c r="A9" s="4" t="s">
        <v>5</v>
      </c>
      <c r="B9" s="4"/>
      <c r="C9" s="4"/>
      <c r="D9" s="4"/>
      <c r="G9" s="12"/>
    </row>
    <row r="10" spans="1:7" x14ac:dyDescent="0.3">
      <c r="A10" s="4"/>
      <c r="B10" s="4"/>
      <c r="C10" s="4"/>
      <c r="D10" s="4"/>
      <c r="F10" s="9">
        <v>-3836.4</v>
      </c>
      <c r="G10" s="12"/>
    </row>
    <row r="11" spans="1:7" x14ac:dyDescent="0.3">
      <c r="A11" s="4"/>
      <c r="B11" s="4"/>
      <c r="C11" s="4"/>
      <c r="D11" s="4"/>
      <c r="G11" s="12"/>
    </row>
    <row r="12" spans="1:7" x14ac:dyDescent="0.3">
      <c r="A12" s="4"/>
      <c r="B12" s="4"/>
      <c r="C12" s="4"/>
      <c r="D12" s="4"/>
      <c r="G12" s="12"/>
    </row>
    <row r="13" spans="1:7" x14ac:dyDescent="0.3">
      <c r="A13" s="4"/>
      <c r="B13" s="4"/>
      <c r="C13" s="4"/>
      <c r="D13" s="4"/>
      <c r="F13" s="13"/>
      <c r="G13" s="12">
        <f>SUM(F10:F13)</f>
        <v>-3836.4</v>
      </c>
    </row>
    <row r="14" spans="1:7" x14ac:dyDescent="0.3">
      <c r="A14" s="4" t="s">
        <v>6</v>
      </c>
      <c r="B14" s="4"/>
      <c r="C14" s="4"/>
      <c r="D14" s="4"/>
      <c r="G14" s="12"/>
    </row>
    <row r="15" spans="1:7" x14ac:dyDescent="0.3">
      <c r="A15" s="4"/>
      <c r="B15" s="4"/>
      <c r="C15" s="4"/>
      <c r="D15" s="4"/>
      <c r="G15" s="12"/>
    </row>
    <row r="16" spans="1:7" x14ac:dyDescent="0.3">
      <c r="A16" s="4"/>
      <c r="B16" s="4"/>
      <c r="C16" s="4"/>
      <c r="D16" s="4"/>
      <c r="G16" s="12"/>
    </row>
    <row r="17" spans="1:7" x14ac:dyDescent="0.3">
      <c r="A17" s="4"/>
      <c r="B17" s="4"/>
      <c r="C17" s="4"/>
      <c r="D17" s="4"/>
      <c r="G17" s="12"/>
    </row>
    <row r="18" spans="1:7" x14ac:dyDescent="0.3">
      <c r="A18" s="4"/>
      <c r="B18" s="4"/>
      <c r="C18" s="4"/>
      <c r="D18" s="4"/>
      <c r="F18" s="13"/>
      <c r="G18" s="14">
        <f>SUM(F15:F18)</f>
        <v>0</v>
      </c>
    </row>
    <row r="19" spans="1:7" ht="15" thickBot="1" x14ac:dyDescent="0.35">
      <c r="B19" s="2"/>
      <c r="C19" s="6"/>
      <c r="G19" s="15">
        <f>SUM(G8:G18)</f>
        <v>31038.149999999994</v>
      </c>
    </row>
    <row r="20" spans="1:7" ht="15" thickTop="1" x14ac:dyDescent="0.3">
      <c r="B20" s="2"/>
      <c r="C20" s="6"/>
      <c r="G20" s="16"/>
    </row>
    <row r="21" spans="1:7" x14ac:dyDescent="0.3">
      <c r="B21" s="2"/>
      <c r="C21" s="1"/>
      <c r="G21" s="10"/>
    </row>
    <row r="22" spans="1:7" x14ac:dyDescent="0.3">
      <c r="A22" s="3" t="s">
        <v>3</v>
      </c>
      <c r="B22" s="2"/>
      <c r="C22" s="1"/>
      <c r="G22" s="12">
        <v>21469.25</v>
      </c>
    </row>
    <row r="23" spans="1:7" ht="24" customHeight="1" x14ac:dyDescent="0.3">
      <c r="A23" s="5" t="s">
        <v>2</v>
      </c>
      <c r="B23" s="2"/>
      <c r="C23" s="1"/>
      <c r="G23" s="10"/>
    </row>
    <row r="24" spans="1:7" x14ac:dyDescent="0.3">
      <c r="A24" s="5"/>
      <c r="B24" t="s">
        <v>7</v>
      </c>
      <c r="F24" s="9">
        <f>49989.58+1709.73</f>
        <v>51699.310000000005</v>
      </c>
    </row>
    <row r="25" spans="1:7" x14ac:dyDescent="0.3">
      <c r="A25" s="5"/>
      <c r="B25" t="s">
        <v>14</v>
      </c>
      <c r="F25" s="9">
        <v>7.55</v>
      </c>
    </row>
    <row r="26" spans="1:7" x14ac:dyDescent="0.3">
      <c r="A26" s="5"/>
      <c r="B26" t="s">
        <v>15</v>
      </c>
      <c r="F26" s="9">
        <v>2.0099999999999998</v>
      </c>
    </row>
    <row r="27" spans="1:7" x14ac:dyDescent="0.3">
      <c r="A27" s="5"/>
      <c r="F27" s="13"/>
    </row>
    <row r="28" spans="1:7" x14ac:dyDescent="0.3">
      <c r="A28" s="5"/>
      <c r="G28" s="17">
        <f>SUM(F24:F27)</f>
        <v>51708.87000000001</v>
      </c>
    </row>
    <row r="29" spans="1:7" x14ac:dyDescent="0.3">
      <c r="A29" s="5" t="s">
        <v>1</v>
      </c>
    </row>
    <row r="30" spans="1:7" x14ac:dyDescent="0.3">
      <c r="A30" s="5"/>
      <c r="B30" t="s">
        <v>7</v>
      </c>
      <c r="F30" s="9">
        <v>-42139.97</v>
      </c>
    </row>
    <row r="31" spans="1:7" x14ac:dyDescent="0.3">
      <c r="A31" s="5"/>
    </row>
    <row r="32" spans="1:7" x14ac:dyDescent="0.3">
      <c r="A32" s="5"/>
    </row>
    <row r="33" spans="1:10" x14ac:dyDescent="0.3">
      <c r="A33" s="5"/>
      <c r="F33" s="13"/>
    </row>
    <row r="34" spans="1:10" x14ac:dyDescent="0.3">
      <c r="A34" s="5"/>
      <c r="G34" s="17">
        <f>SUM(F30:F33)</f>
        <v>-42139.97</v>
      </c>
    </row>
    <row r="35" spans="1:10" ht="21.75" customHeight="1" thickBot="1" x14ac:dyDescent="0.35">
      <c r="A35" s="3" t="s">
        <v>0</v>
      </c>
      <c r="G35" s="18">
        <f>SUM(G22:G34)</f>
        <v>31038.150000000009</v>
      </c>
      <c r="I35" s="9"/>
      <c r="J35" s="9">
        <f>G19-G35</f>
        <v>0</v>
      </c>
    </row>
    <row r="36" spans="1:10" ht="21.75" customHeight="1" thickTop="1" x14ac:dyDescent="0.3"/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676BB2267A424D9E62865C6C419E0F" ma:contentTypeVersion="7" ma:contentTypeDescription="Create a new document." ma:contentTypeScope="" ma:versionID="ea838c49513ac40fb41e533295de07d4">
  <xsd:schema xmlns:xsd="http://www.w3.org/2001/XMLSchema" xmlns:xs="http://www.w3.org/2001/XMLSchema" xmlns:p="http://schemas.microsoft.com/office/2006/metadata/properties" xmlns:ns2="a8c1db20-37fb-41e0-948c-3e49d58dedc9" targetNamespace="http://schemas.microsoft.com/office/2006/metadata/properties" ma:root="true" ma:fieldsID="f2692164350329de684f4dc133199630" ns2:_="">
    <xsd:import namespace="a8c1db20-37fb-41e0-948c-3e49d58ded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1db20-37fb-41e0-948c-3e49d58ded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D72FC6-22C0-4A78-939C-83A2F04645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6B891C-A12D-4D97-955E-830B1683656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8c1db20-37fb-41e0-948c-3e49d58dedc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DBEEE91-49E0-44EA-86F2-47F69455D4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c1db20-37fb-41e0-948c-3e49d58ded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31.03.22</vt:lpstr>
      <vt:lpstr>31.03.21</vt:lpstr>
      <vt:lpstr>31.03.20</vt:lpstr>
      <vt:lpstr>31 3 19</vt:lpstr>
      <vt:lpstr>31 3 18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</dc:creator>
  <cp:lastModifiedBy>Kaye Elston</cp:lastModifiedBy>
  <cp:lastPrinted>2018-12-21T17:10:57Z</cp:lastPrinted>
  <dcterms:created xsi:type="dcterms:W3CDTF">2018-12-19T11:40:38Z</dcterms:created>
  <dcterms:modified xsi:type="dcterms:W3CDTF">2022-05-31T08:48:02Z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0x010100FA676BB2267A424D9E62865C6C419E0F</vt:lpwstr>
  </property>
</Properties>
</file>